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avia\Desktop\Esercizi_Area_C\C2_Excel\"/>
    </mc:Choice>
  </mc:AlternateContent>
  <bookViews>
    <workbookView xWindow="0" yWindow="0" windowWidth="28800" windowHeight="12435"/>
  </bookViews>
  <sheets>
    <sheet name="Dati" sheetId="1" r:id="rId1"/>
    <sheet name="Formule" sheetId="2" r:id="rId2"/>
    <sheet name="Prospett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B19" i="3"/>
  <c r="B18" i="3"/>
  <c r="B16" i="3"/>
  <c r="C15" i="3"/>
  <c r="E15" i="3" s="1"/>
  <c r="C14" i="3"/>
  <c r="E14" i="3" s="1"/>
  <c r="E13" i="3"/>
  <c r="D13" i="3"/>
  <c r="C13" i="3"/>
  <c r="D12" i="3"/>
  <c r="C12" i="3"/>
  <c r="E12" i="3" s="1"/>
  <c r="C11" i="3"/>
  <c r="E11" i="3" s="1"/>
  <c r="E10" i="3"/>
  <c r="D10" i="3"/>
  <c r="C10" i="3"/>
  <c r="E9" i="3"/>
  <c r="D9" i="3"/>
  <c r="C9" i="3"/>
  <c r="D8" i="3"/>
  <c r="C8" i="3"/>
  <c r="E8" i="3" s="1"/>
  <c r="C7" i="3"/>
  <c r="E7" i="3" s="1"/>
  <c r="C6" i="3"/>
  <c r="E6" i="3" s="1"/>
  <c r="E5" i="3"/>
  <c r="D5" i="3"/>
  <c r="C5" i="3"/>
  <c r="D4" i="3"/>
  <c r="C4" i="3"/>
  <c r="E4" i="3" s="1"/>
  <c r="C3" i="3"/>
  <c r="E3" i="3" s="1"/>
  <c r="B20" i="2"/>
  <c r="B19" i="2"/>
  <c r="B18" i="2"/>
  <c r="B16" i="2"/>
  <c r="C15" i="2"/>
  <c r="D15" i="2" s="1"/>
  <c r="C14" i="2"/>
  <c r="E14" i="2" s="1"/>
  <c r="C13" i="2"/>
  <c r="D13" i="2" s="1"/>
  <c r="E12" i="2"/>
  <c r="D12" i="2"/>
  <c r="C12" i="2"/>
  <c r="C11" i="2"/>
  <c r="E11" i="2" s="1"/>
  <c r="C10" i="2"/>
  <c r="E10" i="2" s="1"/>
  <c r="E9" i="2"/>
  <c r="D9" i="2"/>
  <c r="C9" i="2"/>
  <c r="D8" i="2"/>
  <c r="C8" i="2"/>
  <c r="E8" i="2" s="1"/>
  <c r="C7" i="2"/>
  <c r="D7" i="2" s="1"/>
  <c r="C6" i="2"/>
  <c r="E6" i="2" s="1"/>
  <c r="C5" i="2"/>
  <c r="D5" i="2" s="1"/>
  <c r="E4" i="2"/>
  <c r="D4" i="2"/>
  <c r="C4" i="2"/>
  <c r="C3" i="2"/>
  <c r="E16" i="2" s="1"/>
  <c r="E15" i="1"/>
  <c r="D15" i="1"/>
  <c r="E14" i="1"/>
  <c r="D14" i="1"/>
  <c r="E13" i="1"/>
  <c r="E12" i="1"/>
  <c r="D12" i="1"/>
  <c r="E11" i="1"/>
  <c r="E10" i="1"/>
  <c r="D10" i="1"/>
  <c r="E9" i="1"/>
  <c r="E8" i="1"/>
  <c r="E7" i="1"/>
  <c r="D7" i="1"/>
  <c r="E6" i="1"/>
  <c r="D6" i="1"/>
  <c r="E5" i="1"/>
  <c r="E4" i="1"/>
  <c r="E3" i="1"/>
  <c r="E13" i="2" l="1"/>
  <c r="D3" i="2"/>
  <c r="D11" i="2"/>
  <c r="E3" i="2"/>
  <c r="D6" i="2"/>
  <c r="D14" i="2"/>
  <c r="D7" i="3"/>
  <c r="D15" i="3"/>
  <c r="D10" i="2"/>
  <c r="D3" i="3"/>
  <c r="E5" i="2"/>
  <c r="D16" i="3"/>
  <c r="D11" i="3"/>
  <c r="E16" i="3"/>
  <c r="E15" i="2"/>
  <c r="D6" i="3"/>
  <c r="D14" i="3"/>
  <c r="E7" i="2"/>
  <c r="D16" i="2"/>
</calcChain>
</file>

<file path=xl/sharedStrings.xml><?xml version="1.0" encoding="utf-8"?>
<sst xmlns="http://schemas.openxmlformats.org/spreadsheetml/2006/main" count="75" uniqueCount="25">
  <si>
    <t>FORMAZIONE SQUADRE</t>
  </si>
  <si>
    <t>Studenti</t>
  </si>
  <si>
    <t>Altezza cm</t>
  </si>
  <si>
    <t>Attività</t>
  </si>
  <si>
    <t>Squadra basket</t>
  </si>
  <si>
    <t>Squadra pallavolo</t>
  </si>
  <si>
    <t>Basevi Alessandro</t>
  </si>
  <si>
    <t>Fiorio Lorenzo</t>
  </si>
  <si>
    <t>Forti Andrea</t>
  </si>
  <si>
    <t>Grandis Simone</t>
  </si>
  <si>
    <t>Jordan Mike</t>
  </si>
  <si>
    <t xml:space="preserve">Lugarini Nicola </t>
  </si>
  <si>
    <t>Pivanello Carlo</t>
  </si>
  <si>
    <t>Quaglia Francesco</t>
  </si>
  <si>
    <t>Soffiati Giulio</t>
  </si>
  <si>
    <t>Tacchella Renato</t>
  </si>
  <si>
    <t>Tesini Giacomo</t>
  </si>
  <si>
    <t>Tessari Franco</t>
  </si>
  <si>
    <t>Villa Luca</t>
  </si>
  <si>
    <t>Totali</t>
  </si>
  <si>
    <t>Altezza</t>
  </si>
  <si>
    <t>Cm</t>
  </si>
  <si>
    <t xml:space="preserve">Minima </t>
  </si>
  <si>
    <t xml:space="preserve">Media </t>
  </si>
  <si>
    <t>Massima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</si>
</sst>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9" tint="0.79998168889431442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</cellStyleXfs>
  <cellXfs count="37">
    <xf numFmtId="0" fontId="0" fillId="0" borderId="0" xfId="0"/>
    <xf numFmtId="0" fontId="7" fillId="0" borderId="0" xfId="0" applyFont="1"/>
    <xf numFmtId="0" fontId="8" fillId="0" borderId="2" xfId="1" applyFill="1" applyBorder="1" applyAlignment="1">
      <alignment horizontal="center" vertical="center"/>
    </xf>
    <xf numFmtId="0" fontId="8" fillId="0" borderId="3" xfId="1" applyFill="1" applyBorder="1" applyAlignment="1">
      <alignment horizontal="center" vertical="center"/>
    </xf>
    <xf numFmtId="0" fontId="8" fillId="0" borderId="4" xfId="1" applyFill="1" applyBorder="1" applyAlignment="1">
      <alignment horizontal="center" vertical="center"/>
    </xf>
    <xf numFmtId="0" fontId="9" fillId="0" borderId="0" xfId="0" applyFont="1" applyFill="1"/>
    <xf numFmtId="0" fontId="6" fillId="5" borderId="5" xfId="6" applyBorder="1" applyAlignment="1">
      <alignment horizontal="center" vertical="center" wrapText="1"/>
    </xf>
    <xf numFmtId="0" fontId="6" fillId="5" borderId="0" xfId="6" applyBorder="1" applyAlignment="1">
      <alignment horizontal="center" vertical="center" wrapText="1"/>
    </xf>
    <xf numFmtId="0" fontId="6" fillId="5" borderId="6" xfId="6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0" fillId="0" borderId="5" xfId="0" applyFont="1" applyFill="1" applyBorder="1"/>
    <xf numFmtId="0" fontId="1" fillId="0" borderId="7" xfId="7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2" borderId="0" xfId="3" applyFont="1" applyBorder="1" applyAlignment="1">
      <alignment horizontal="center"/>
    </xf>
    <xf numFmtId="0" fontId="5" fillId="4" borderId="6" xfId="5" applyFont="1" applyBorder="1" applyAlignment="1">
      <alignment horizontal="center"/>
    </xf>
    <xf numFmtId="0" fontId="10" fillId="0" borderId="9" xfId="0" applyFont="1" applyFill="1" applyBorder="1"/>
    <xf numFmtId="0" fontId="1" fillId="0" borderId="10" xfId="7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2" borderId="12" xfId="3" applyFont="1" applyBorder="1" applyAlignment="1">
      <alignment horizontal="center"/>
    </xf>
    <xf numFmtId="0" fontId="5" fillId="4" borderId="13" xfId="5" applyFont="1" applyBorder="1" applyAlignment="1">
      <alignment horizontal="center"/>
    </xf>
    <xf numFmtId="0" fontId="2" fillId="0" borderId="14" xfId="2" applyFill="1" applyBorder="1" applyAlignment="1">
      <alignment horizontal="center"/>
    </xf>
    <xf numFmtId="0" fontId="2" fillId="0" borderId="1" xfId="2" applyFill="1" applyBorder="1" applyAlignment="1">
      <alignment horizontal="center"/>
    </xf>
    <xf numFmtId="0" fontId="2" fillId="0" borderId="1" xfId="2" applyFill="1" applyBorder="1"/>
    <xf numFmtId="0" fontId="2" fillId="0" borderId="15" xfId="2" applyFill="1" applyBorder="1" applyAlignment="1">
      <alignment horizontal="center"/>
    </xf>
    <xf numFmtId="0" fontId="6" fillId="5" borderId="16" xfId="6" applyBorder="1" applyAlignment="1">
      <alignment horizontal="center"/>
    </xf>
    <xf numFmtId="0" fontId="6" fillId="5" borderId="17" xfId="6" applyBorder="1" applyAlignment="1">
      <alignment horizontal="center"/>
    </xf>
    <xf numFmtId="0" fontId="7" fillId="0" borderId="0" xfId="0" applyFont="1" applyFill="1" applyBorder="1"/>
    <xf numFmtId="0" fontId="3" fillId="2" borderId="18" xfId="3" applyFont="1" applyBorder="1"/>
    <xf numFmtId="0" fontId="7" fillId="0" borderId="5" xfId="0" applyFont="1" applyFill="1" applyBorder="1" applyAlignment="1">
      <alignment horizontal="center"/>
    </xf>
    <xf numFmtId="0" fontId="0" fillId="0" borderId="0" xfId="0" applyBorder="1"/>
    <xf numFmtId="0" fontId="7" fillId="0" borderId="5" xfId="4" applyFont="1" applyFill="1" applyBorder="1" applyAlignment="1">
      <alignment horizontal="center"/>
    </xf>
    <xf numFmtId="2" fontId="0" fillId="0" borderId="0" xfId="0" applyNumberFormat="1" applyBorder="1"/>
    <xf numFmtId="0" fontId="7" fillId="0" borderId="19" xfId="6" applyFont="1" applyFill="1" applyBorder="1" applyAlignment="1">
      <alignment horizontal="center"/>
    </xf>
    <xf numFmtId="0" fontId="0" fillId="0" borderId="20" xfId="0" applyBorder="1"/>
    <xf numFmtId="0" fontId="7" fillId="0" borderId="20" xfId="0" applyFont="1" applyFill="1" applyBorder="1"/>
    <xf numFmtId="0" fontId="3" fillId="2" borderId="21" xfId="3" applyFont="1" applyBorder="1"/>
    <xf numFmtId="0" fontId="5" fillId="4" borderId="22" xfId="5" applyFont="1" applyBorder="1" applyAlignment="1">
      <alignment horizontal="center"/>
    </xf>
  </cellXfs>
  <cellStyles count="8">
    <cellStyle name="20% - Colore 6" xfId="7" builtinId="50"/>
    <cellStyle name="Colore 2" xfId="6" builtinId="33"/>
    <cellStyle name="Neutrale" xfId="5" builtinId="28"/>
    <cellStyle name="Normale" xfId="0" builtinId="0"/>
    <cellStyle name="Titolo" xfId="1" builtinId="15"/>
    <cellStyle name="Titolo 1" xfId="2" builtinId="16"/>
    <cellStyle name="Valore non valido" xfId="4" builtinId="27"/>
    <cellStyle name="Valore valido" xfId="3" builtinId="26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25</xdr:row>
      <xdr:rowOff>123825</xdr:rowOff>
    </xdr:from>
    <xdr:to>
      <xdr:col>0</xdr:col>
      <xdr:colOff>1266825</xdr:colOff>
      <xdr:row>29</xdr:row>
      <xdr:rowOff>123825</xdr:rowOff>
    </xdr:to>
    <xdr:pic>
      <xdr:nvPicPr>
        <xdr:cNvPr id="2" name="Picture 3" descr="j02128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4886325"/>
          <a:ext cx="666750" cy="76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1485900</xdr:colOff>
      <xdr:row>25</xdr:row>
      <xdr:rowOff>85725</xdr:rowOff>
    </xdr:from>
    <xdr:to>
      <xdr:col>1</xdr:col>
      <xdr:colOff>771525</xdr:colOff>
      <xdr:row>29</xdr:row>
      <xdr:rowOff>152400</xdr:rowOff>
    </xdr:to>
    <xdr:pic>
      <xdr:nvPicPr>
        <xdr:cNvPr id="3" name="Picture 1" descr="j02129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4848225"/>
          <a:ext cx="838200" cy="8286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16</xdr:row>
      <xdr:rowOff>47625</xdr:rowOff>
    </xdr:from>
    <xdr:to>
      <xdr:col>4</xdr:col>
      <xdr:colOff>1095375</xdr:colOff>
      <xdr:row>19</xdr:row>
      <xdr:rowOff>190500</xdr:rowOff>
    </xdr:to>
    <xdr:pic>
      <xdr:nvPicPr>
        <xdr:cNvPr id="2" name="Picture 1" descr="j02129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0" y="4010025"/>
          <a:ext cx="838200" cy="8286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409575</xdr:colOff>
      <xdr:row>16</xdr:row>
      <xdr:rowOff>133350</xdr:rowOff>
    </xdr:from>
    <xdr:to>
      <xdr:col>3</xdr:col>
      <xdr:colOff>1076325</xdr:colOff>
      <xdr:row>19</xdr:row>
      <xdr:rowOff>209550</xdr:rowOff>
    </xdr:to>
    <xdr:pic>
      <xdr:nvPicPr>
        <xdr:cNvPr id="3" name="Picture 3" descr="j02128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6125" y="4095750"/>
          <a:ext cx="666750" cy="76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4</xdr:col>
      <xdr:colOff>428625</xdr:colOff>
      <xdr:row>0</xdr:row>
      <xdr:rowOff>38100</xdr:rowOff>
    </xdr:from>
    <xdr:to>
      <xdr:col>4</xdr:col>
      <xdr:colOff>1409700</xdr:colOff>
      <xdr:row>0</xdr:row>
      <xdr:rowOff>304800</xdr:rowOff>
    </xdr:to>
    <xdr:sp macro="" textlink="">
      <xdr:nvSpPr>
        <xdr:cNvPr id="4" name="Rettangolo 3"/>
        <xdr:cNvSpPr/>
      </xdr:nvSpPr>
      <xdr:spPr>
        <a:xfrm>
          <a:off x="4819650" y="38100"/>
          <a:ext cx="981075" cy="266700"/>
        </a:xfrm>
        <a:prstGeom prst="rect">
          <a:avLst/>
        </a:prstGeom>
        <a:ln>
          <a:noFill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/>
            <a:t>Soluzione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B16" sqref="B16"/>
    </sheetView>
  </sheetViews>
  <sheetFormatPr defaultRowHeight="15" customHeight="1" x14ac:dyDescent="0.25"/>
  <cols>
    <col min="1" max="1" width="23.28515625" style="1" bestFit="1" customWidth="1"/>
    <col min="2" max="2" width="11.85546875" style="1" bestFit="1" customWidth="1"/>
    <col min="3" max="3" width="10.7109375" style="1" customWidth="1"/>
    <col min="4" max="4" width="14.5703125" style="1" bestFit="1" customWidth="1"/>
    <col min="5" max="5" width="16.85546875" style="1" bestFit="1" customWidth="1"/>
    <col min="6" max="16384" width="9.140625" style="1"/>
  </cols>
  <sheetData>
    <row r="1" spans="1:5" ht="15" customHeight="1" x14ac:dyDescent="0.25">
      <c r="A1" s="1" t="s">
        <v>0</v>
      </c>
    </row>
    <row r="2" spans="1:5" ht="1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customHeight="1" x14ac:dyDescent="0.25">
      <c r="A3" s="1" t="s">
        <v>6</v>
      </c>
      <c r="B3" s="1">
        <v>175</v>
      </c>
      <c r="E3" s="1" t="str">
        <f>IF(C3="Pallavolo",A3,"")</f>
        <v/>
      </c>
    </row>
    <row r="4" spans="1:5" ht="15" customHeight="1" x14ac:dyDescent="0.25">
      <c r="A4" s="1" t="s">
        <v>7</v>
      </c>
      <c r="B4" s="1">
        <v>175</v>
      </c>
      <c r="E4" s="1" t="str">
        <f t="shared" ref="E4:E15" si="0">IF(C4="Pallavolo",A4,"")</f>
        <v/>
      </c>
    </row>
    <row r="5" spans="1:5" ht="15" customHeight="1" x14ac:dyDescent="0.25">
      <c r="A5" s="1" t="s">
        <v>8</v>
      </c>
      <c r="B5" s="1">
        <v>175</v>
      </c>
      <c r="E5" s="1" t="str">
        <f t="shared" si="0"/>
        <v/>
      </c>
    </row>
    <row r="6" spans="1:5" ht="15" customHeight="1" x14ac:dyDescent="0.25">
      <c r="A6" s="1" t="s">
        <v>9</v>
      </c>
      <c r="B6" s="1">
        <v>178</v>
      </c>
      <c r="D6" s="1" t="str">
        <f t="shared" ref="D6:D15" si="1">IF(C6="Basket",A6,"")</f>
        <v/>
      </c>
      <c r="E6" s="1" t="str">
        <f t="shared" si="0"/>
        <v/>
      </c>
    </row>
    <row r="7" spans="1:5" ht="15" customHeight="1" x14ac:dyDescent="0.25">
      <c r="A7" s="1" t="s">
        <v>10</v>
      </c>
      <c r="B7" s="1">
        <v>188</v>
      </c>
      <c r="D7" s="1" t="str">
        <f t="shared" si="1"/>
        <v/>
      </c>
      <c r="E7" s="1" t="str">
        <f t="shared" si="0"/>
        <v/>
      </c>
    </row>
    <row r="8" spans="1:5" ht="15" customHeight="1" x14ac:dyDescent="0.25">
      <c r="A8" s="1" t="s">
        <v>11</v>
      </c>
      <c r="B8" s="1">
        <v>170</v>
      </c>
      <c r="E8" s="1" t="str">
        <f t="shared" si="0"/>
        <v/>
      </c>
    </row>
    <row r="9" spans="1:5" ht="15" customHeight="1" x14ac:dyDescent="0.25">
      <c r="A9" s="1" t="s">
        <v>12</v>
      </c>
      <c r="B9" s="1">
        <v>171</v>
      </c>
      <c r="E9" s="1" t="str">
        <f t="shared" si="0"/>
        <v/>
      </c>
    </row>
    <row r="10" spans="1:5" ht="15" customHeight="1" x14ac:dyDescent="0.25">
      <c r="A10" s="1" t="s">
        <v>13</v>
      </c>
      <c r="B10" s="1">
        <v>188</v>
      </c>
      <c r="D10" s="1" t="str">
        <f t="shared" si="1"/>
        <v/>
      </c>
      <c r="E10" s="1" t="str">
        <f t="shared" si="0"/>
        <v/>
      </c>
    </row>
    <row r="11" spans="1:5" ht="15" customHeight="1" x14ac:dyDescent="0.25">
      <c r="A11" s="1" t="s">
        <v>14</v>
      </c>
      <c r="B11" s="1">
        <v>173</v>
      </c>
      <c r="E11" s="1" t="str">
        <f t="shared" si="0"/>
        <v/>
      </c>
    </row>
    <row r="12" spans="1:5" ht="15" customHeight="1" x14ac:dyDescent="0.25">
      <c r="A12" s="1" t="s">
        <v>15</v>
      </c>
      <c r="B12" s="1">
        <v>177</v>
      </c>
      <c r="D12" s="1" t="str">
        <f t="shared" si="1"/>
        <v/>
      </c>
      <c r="E12" s="1" t="str">
        <f t="shared" si="0"/>
        <v/>
      </c>
    </row>
    <row r="13" spans="1:5" ht="15" customHeight="1" x14ac:dyDescent="0.25">
      <c r="A13" s="1" t="s">
        <v>16</v>
      </c>
      <c r="B13" s="1">
        <v>172</v>
      </c>
      <c r="E13" s="1" t="str">
        <f t="shared" si="0"/>
        <v/>
      </c>
    </row>
    <row r="14" spans="1:5" ht="15" customHeight="1" x14ac:dyDescent="0.25">
      <c r="A14" s="1" t="s">
        <v>17</v>
      </c>
      <c r="B14" s="1">
        <v>182</v>
      </c>
      <c r="D14" s="1" t="str">
        <f t="shared" si="1"/>
        <v/>
      </c>
      <c r="E14" s="1" t="str">
        <f t="shared" si="0"/>
        <v/>
      </c>
    </row>
    <row r="15" spans="1:5" ht="15" customHeight="1" x14ac:dyDescent="0.25">
      <c r="A15" s="1" t="s">
        <v>18</v>
      </c>
      <c r="B15" s="1">
        <v>187</v>
      </c>
      <c r="D15" s="1" t="str">
        <f t="shared" si="1"/>
        <v/>
      </c>
      <c r="E15" s="1" t="str">
        <f t="shared" si="0"/>
        <v/>
      </c>
    </row>
    <row r="16" spans="1:5" ht="15" customHeight="1" x14ac:dyDescent="0.25">
      <c r="A16" s="1" t="s">
        <v>19</v>
      </c>
    </row>
    <row r="17" spans="1:2" ht="15" customHeight="1" x14ac:dyDescent="0.25">
      <c r="A17" s="1" t="s">
        <v>20</v>
      </c>
      <c r="B17" s="1" t="s">
        <v>21</v>
      </c>
    </row>
    <row r="18" spans="1:2" ht="15" customHeight="1" x14ac:dyDescent="0.25">
      <c r="A18" s="1" t="s">
        <v>22</v>
      </c>
    </row>
    <row r="19" spans="1:2" ht="15" customHeight="1" x14ac:dyDescent="0.25">
      <c r="A19" s="1" t="s">
        <v>23</v>
      </c>
    </row>
    <row r="20" spans="1:2" ht="15" customHeight="1" x14ac:dyDescent="0.25">
      <c r="A20" s="1" t="s">
        <v>24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>
    <oddFooter>&amp;L&amp;F&amp;CCognome Nome - Classe sez.&amp;RCittà, data corrente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Formulas="1" zoomScaleNormal="100" workbookViewId="0">
      <selection activeCell="B16" sqref="B16"/>
    </sheetView>
  </sheetViews>
  <sheetFormatPr defaultRowHeight="15" customHeight="1" x14ac:dyDescent="0.25"/>
  <cols>
    <col min="1" max="1" width="10.7109375" style="1" customWidth="1"/>
    <col min="2" max="2" width="13" style="1" customWidth="1"/>
    <col min="3" max="3" width="16.28515625" style="1" customWidth="1"/>
    <col min="4" max="4" width="22" style="1" bestFit="1" customWidth="1"/>
    <col min="5" max="5" width="23.28515625" style="1" customWidth="1"/>
    <col min="6" max="16384" width="9.140625" style="1"/>
  </cols>
  <sheetData>
    <row r="1" spans="1:5" ht="15" customHeight="1" x14ac:dyDescent="0.25">
      <c r="A1" s="1" t="s">
        <v>0</v>
      </c>
    </row>
    <row r="2" spans="1:5" ht="1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customHeight="1" x14ac:dyDescent="0.25">
      <c r="A3" s="1" t="s">
        <v>6</v>
      </c>
      <c r="B3" s="1">
        <v>175</v>
      </c>
      <c r="C3" s="1" t="str">
        <f>IF(B3&gt;175,"Basket","Pallavolo")</f>
        <v>Pallavolo</v>
      </c>
      <c r="D3" s="1" t="str">
        <f t="shared" ref="D3:D15" si="0">IF(C3="Basket",A3,"")</f>
        <v/>
      </c>
      <c r="E3" s="1" t="str">
        <f>IF(C3="Pallavolo",A3,"")</f>
        <v>Basevi Alessandro</v>
      </c>
    </row>
    <row r="4" spans="1:5" ht="15" customHeight="1" x14ac:dyDescent="0.25">
      <c r="A4" s="1" t="s">
        <v>7</v>
      </c>
      <c r="B4" s="1">
        <v>175</v>
      </c>
      <c r="C4" s="1" t="str">
        <f t="shared" ref="C4:C14" si="1">IF(B4&gt;175,"Basket","Pallavolo")</f>
        <v>Pallavolo</v>
      </c>
      <c r="D4" s="1" t="str">
        <f t="shared" si="0"/>
        <v/>
      </c>
      <c r="E4" s="1" t="str">
        <f t="shared" ref="E4:E15" si="2">IF(C4="Pallavolo",A4,"")</f>
        <v>Fiorio Lorenzo</v>
      </c>
    </row>
    <row r="5" spans="1:5" ht="15" customHeight="1" x14ac:dyDescent="0.25">
      <c r="A5" s="1" t="s">
        <v>8</v>
      </c>
      <c r="B5" s="1">
        <v>175</v>
      </c>
      <c r="C5" s="1" t="str">
        <f t="shared" si="1"/>
        <v>Pallavolo</v>
      </c>
      <c r="D5" s="1" t="str">
        <f t="shared" si="0"/>
        <v/>
      </c>
      <c r="E5" s="1" t="str">
        <f t="shared" si="2"/>
        <v>Forti Andrea</v>
      </c>
    </row>
    <row r="6" spans="1:5" ht="15" customHeight="1" x14ac:dyDescent="0.25">
      <c r="A6" s="1" t="s">
        <v>9</v>
      </c>
      <c r="B6" s="1">
        <v>178</v>
      </c>
      <c r="C6" s="1" t="str">
        <f t="shared" si="1"/>
        <v>Basket</v>
      </c>
      <c r="D6" s="1" t="str">
        <f t="shared" si="0"/>
        <v>Grandis Simone</v>
      </c>
      <c r="E6" s="1" t="str">
        <f t="shared" si="2"/>
        <v/>
      </c>
    </row>
    <row r="7" spans="1:5" ht="15" customHeight="1" x14ac:dyDescent="0.25">
      <c r="A7" s="1" t="s">
        <v>10</v>
      </c>
      <c r="B7" s="1">
        <v>188</v>
      </c>
      <c r="C7" s="1" t="str">
        <f t="shared" si="1"/>
        <v>Basket</v>
      </c>
      <c r="D7" s="1" t="str">
        <f t="shared" si="0"/>
        <v>Jordan Mike</v>
      </c>
      <c r="E7" s="1" t="str">
        <f t="shared" si="2"/>
        <v/>
      </c>
    </row>
    <row r="8" spans="1:5" ht="15" customHeight="1" x14ac:dyDescent="0.25">
      <c r="A8" s="1" t="s">
        <v>11</v>
      </c>
      <c r="B8" s="1">
        <v>170</v>
      </c>
      <c r="C8" s="1" t="str">
        <f t="shared" si="1"/>
        <v>Pallavolo</v>
      </c>
      <c r="D8" s="1" t="str">
        <f t="shared" si="0"/>
        <v/>
      </c>
      <c r="E8" s="1" t="str">
        <f t="shared" si="2"/>
        <v xml:space="preserve">Lugarini Nicola </v>
      </c>
    </row>
    <row r="9" spans="1:5" ht="15" customHeight="1" x14ac:dyDescent="0.25">
      <c r="A9" s="1" t="s">
        <v>12</v>
      </c>
      <c r="B9" s="1">
        <v>171</v>
      </c>
      <c r="C9" s="1" t="str">
        <f t="shared" si="1"/>
        <v>Pallavolo</v>
      </c>
      <c r="D9" s="1" t="str">
        <f t="shared" si="0"/>
        <v/>
      </c>
      <c r="E9" s="1" t="str">
        <f t="shared" si="2"/>
        <v>Pivanello Carlo</v>
      </c>
    </row>
    <row r="10" spans="1:5" ht="15" customHeight="1" x14ac:dyDescent="0.25">
      <c r="A10" s="1" t="s">
        <v>13</v>
      </c>
      <c r="B10" s="1">
        <v>188</v>
      </c>
      <c r="C10" s="1" t="str">
        <f t="shared" si="1"/>
        <v>Basket</v>
      </c>
      <c r="D10" s="1" t="str">
        <f t="shared" si="0"/>
        <v>Quaglia Francesco</v>
      </c>
      <c r="E10" s="1" t="str">
        <f t="shared" si="2"/>
        <v/>
      </c>
    </row>
    <row r="11" spans="1:5" ht="15" customHeight="1" x14ac:dyDescent="0.25">
      <c r="A11" s="1" t="s">
        <v>14</v>
      </c>
      <c r="B11" s="1">
        <v>173</v>
      </c>
      <c r="C11" s="1" t="str">
        <f t="shared" si="1"/>
        <v>Pallavolo</v>
      </c>
      <c r="D11" s="1" t="str">
        <f t="shared" si="0"/>
        <v/>
      </c>
      <c r="E11" s="1" t="str">
        <f t="shared" si="2"/>
        <v>Soffiati Giulio</v>
      </c>
    </row>
    <row r="12" spans="1:5" ht="15" customHeight="1" x14ac:dyDescent="0.25">
      <c r="A12" s="1" t="s">
        <v>15</v>
      </c>
      <c r="B12" s="1">
        <v>177</v>
      </c>
      <c r="C12" s="1" t="str">
        <f t="shared" si="1"/>
        <v>Basket</v>
      </c>
      <c r="D12" s="1" t="str">
        <f t="shared" si="0"/>
        <v>Tacchella Renato</v>
      </c>
      <c r="E12" s="1" t="str">
        <f t="shared" si="2"/>
        <v/>
      </c>
    </row>
    <row r="13" spans="1:5" ht="15" customHeight="1" x14ac:dyDescent="0.25">
      <c r="A13" s="1" t="s">
        <v>16</v>
      </c>
      <c r="B13" s="1">
        <v>172</v>
      </c>
      <c r="C13" s="1" t="str">
        <f t="shared" si="1"/>
        <v>Pallavolo</v>
      </c>
      <c r="D13" s="1" t="str">
        <f t="shared" si="0"/>
        <v/>
      </c>
      <c r="E13" s="1" t="str">
        <f t="shared" si="2"/>
        <v>Tesini Giacomo</v>
      </c>
    </row>
    <row r="14" spans="1:5" ht="15" customHeight="1" x14ac:dyDescent="0.25">
      <c r="A14" s="1" t="s">
        <v>17</v>
      </c>
      <c r="B14" s="1">
        <v>182</v>
      </c>
      <c r="C14" s="1" t="str">
        <f t="shared" si="1"/>
        <v>Basket</v>
      </c>
      <c r="D14" s="1" t="str">
        <f t="shared" si="0"/>
        <v>Tessari Franco</v>
      </c>
      <c r="E14" s="1" t="str">
        <f t="shared" si="2"/>
        <v/>
      </c>
    </row>
    <row r="15" spans="1:5" ht="15" customHeight="1" x14ac:dyDescent="0.25">
      <c r="A15" s="1" t="s">
        <v>18</v>
      </c>
      <c r="B15" s="1">
        <v>187</v>
      </c>
      <c r="C15" s="1" t="str">
        <f>IF(B15&gt;175,"Basket","Pallavolo")</f>
        <v>Basket</v>
      </c>
      <c r="D15" s="1" t="str">
        <f t="shared" si="0"/>
        <v>Villa Luca</v>
      </c>
      <c r="E15" s="1" t="str">
        <f t="shared" si="2"/>
        <v/>
      </c>
    </row>
    <row r="16" spans="1:5" ht="15" customHeight="1" x14ac:dyDescent="0.25">
      <c r="A16" s="1" t="s">
        <v>19</v>
      </c>
      <c r="B16" s="1">
        <f>COUNTIF(B3:B15,"&gt;0")</f>
        <v>13</v>
      </c>
      <c r="D16" s="1">
        <f>COUNTIFS(B3:B15,"&gt;175",C3:C15,"Basket")</f>
        <v>6</v>
      </c>
      <c r="E16" s="1">
        <f>COUNTIFS(B3:B15,"&lt;=175",C3:C15,"Pallavolo")</f>
        <v>7</v>
      </c>
    </row>
    <row r="17" spans="1:2" ht="15" customHeight="1" x14ac:dyDescent="0.25">
      <c r="A17" s="1" t="s">
        <v>20</v>
      </c>
      <c r="B17" s="1" t="s">
        <v>21</v>
      </c>
    </row>
    <row r="18" spans="1:2" ht="15" customHeight="1" x14ac:dyDescent="0.25">
      <c r="A18" s="1" t="s">
        <v>22</v>
      </c>
      <c r="B18" s="1">
        <f>MIN(B3:B15)</f>
        <v>170</v>
      </c>
    </row>
    <row r="19" spans="1:2" ht="15" customHeight="1" x14ac:dyDescent="0.25">
      <c r="A19" s="1" t="s">
        <v>23</v>
      </c>
      <c r="B19" s="1">
        <f>AVERAGE(B3:B15)</f>
        <v>177.76923076923077</v>
      </c>
    </row>
    <row r="20" spans="1:2" ht="15" customHeight="1" x14ac:dyDescent="0.25">
      <c r="A20" s="1" t="s">
        <v>24</v>
      </c>
      <c r="B20" s="1">
        <f>MAX(B3:B15)</f>
        <v>188</v>
      </c>
    </row>
  </sheetData>
  <sheetProtection algorithmName="SHA-512" hashValue="BopI2Sw+Xi+KAmfr4ewodRfdDrmKdzaM+QogsNmuJMYrpl/HUMHOb4b11ewS0xW3cSt2DIW5SAEP8fAlOnMlfQ==" saltValue="7JV5OzVMQKOrLP6tSxWE+g==" spinCount="100000" sheet="1" objects="1" scenarios="1" selectLockedCells="1" selectUnlockedCells="1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&amp;L&amp;F&amp;CCognome Nome - Classe sez.&amp;RCittà, data corrente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16" sqref="B16"/>
    </sheetView>
  </sheetViews>
  <sheetFormatPr defaultRowHeight="12.75" x14ac:dyDescent="0.2"/>
  <cols>
    <col min="1" max="1" width="18.7109375" style="5" customWidth="1"/>
    <col min="2" max="2" width="10.7109375" style="5" customWidth="1"/>
    <col min="3" max="3" width="13.7109375" style="5" customWidth="1"/>
    <col min="4" max="5" width="22.7109375" style="5" customWidth="1"/>
    <col min="6" max="16384" width="9.140625" style="5"/>
  </cols>
  <sheetData>
    <row r="1" spans="1:5" ht="30" customHeight="1" x14ac:dyDescent="0.2">
      <c r="A1" s="2" t="s">
        <v>0</v>
      </c>
      <c r="B1" s="3"/>
      <c r="C1" s="3"/>
      <c r="D1" s="3"/>
      <c r="E1" s="4"/>
    </row>
    <row r="2" spans="1:5" s="9" customFormat="1" ht="27" customHeight="1" x14ac:dyDescent="0.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ht="18" customHeight="1" x14ac:dyDescent="0.25">
      <c r="A3" s="10" t="s">
        <v>6</v>
      </c>
      <c r="B3" s="11">
        <v>175</v>
      </c>
      <c r="C3" s="12" t="str">
        <f>IF(B3&gt;175,"Basket","Pallavolo")</f>
        <v>Pallavolo</v>
      </c>
      <c r="D3" s="13" t="str">
        <f t="shared" ref="D3:D15" si="0">IF(C3="Basket",A3,"")</f>
        <v/>
      </c>
      <c r="E3" s="14" t="str">
        <f>IF(C3="Pallavolo",A3,"")</f>
        <v>Basevi Alessandro</v>
      </c>
    </row>
    <row r="4" spans="1:5" ht="18" customHeight="1" x14ac:dyDescent="0.25">
      <c r="A4" s="10" t="s">
        <v>7</v>
      </c>
      <c r="B4" s="11">
        <v>175</v>
      </c>
      <c r="C4" s="12" t="str">
        <f t="shared" ref="C4:C14" si="1">IF(B4&gt;175,"Basket","Pallavolo")</f>
        <v>Pallavolo</v>
      </c>
      <c r="D4" s="13" t="str">
        <f t="shared" si="0"/>
        <v/>
      </c>
      <c r="E4" s="14" t="str">
        <f t="shared" ref="E4:E15" si="2">IF(C4="Pallavolo",A4,"")</f>
        <v>Fiorio Lorenzo</v>
      </c>
    </row>
    <row r="5" spans="1:5" ht="18" customHeight="1" x14ac:dyDescent="0.25">
      <c r="A5" s="10" t="s">
        <v>8</v>
      </c>
      <c r="B5" s="11">
        <v>175</v>
      </c>
      <c r="C5" s="12" t="str">
        <f t="shared" si="1"/>
        <v>Pallavolo</v>
      </c>
      <c r="D5" s="13" t="str">
        <f t="shared" si="0"/>
        <v/>
      </c>
      <c r="E5" s="14" t="str">
        <f t="shared" si="2"/>
        <v>Forti Andrea</v>
      </c>
    </row>
    <row r="6" spans="1:5" ht="18" customHeight="1" x14ac:dyDescent="0.25">
      <c r="A6" s="10" t="s">
        <v>9</v>
      </c>
      <c r="B6" s="11">
        <v>178</v>
      </c>
      <c r="C6" s="12" t="str">
        <f t="shared" si="1"/>
        <v>Basket</v>
      </c>
      <c r="D6" s="13" t="str">
        <f t="shared" si="0"/>
        <v>Grandis Simone</v>
      </c>
      <c r="E6" s="14" t="str">
        <f t="shared" si="2"/>
        <v/>
      </c>
    </row>
    <row r="7" spans="1:5" ht="18" customHeight="1" x14ac:dyDescent="0.25">
      <c r="A7" s="10" t="s">
        <v>10</v>
      </c>
      <c r="B7" s="11">
        <v>188</v>
      </c>
      <c r="C7" s="12" t="str">
        <f t="shared" si="1"/>
        <v>Basket</v>
      </c>
      <c r="D7" s="13" t="str">
        <f t="shared" si="0"/>
        <v>Jordan Mike</v>
      </c>
      <c r="E7" s="14" t="str">
        <f t="shared" si="2"/>
        <v/>
      </c>
    </row>
    <row r="8" spans="1:5" ht="18" customHeight="1" x14ac:dyDescent="0.25">
      <c r="A8" s="10" t="s">
        <v>11</v>
      </c>
      <c r="B8" s="11">
        <v>170</v>
      </c>
      <c r="C8" s="12" t="str">
        <f t="shared" si="1"/>
        <v>Pallavolo</v>
      </c>
      <c r="D8" s="13" t="str">
        <f t="shared" si="0"/>
        <v/>
      </c>
      <c r="E8" s="14" t="str">
        <f t="shared" si="2"/>
        <v xml:space="preserve">Lugarini Nicola </v>
      </c>
    </row>
    <row r="9" spans="1:5" ht="18" customHeight="1" x14ac:dyDescent="0.25">
      <c r="A9" s="10" t="s">
        <v>12</v>
      </c>
      <c r="B9" s="11">
        <v>171</v>
      </c>
      <c r="C9" s="12" t="str">
        <f t="shared" si="1"/>
        <v>Pallavolo</v>
      </c>
      <c r="D9" s="13" t="str">
        <f t="shared" si="0"/>
        <v/>
      </c>
      <c r="E9" s="14" t="str">
        <f t="shared" si="2"/>
        <v>Pivanello Carlo</v>
      </c>
    </row>
    <row r="10" spans="1:5" ht="18" customHeight="1" x14ac:dyDescent="0.25">
      <c r="A10" s="10" t="s">
        <v>13</v>
      </c>
      <c r="B10" s="11">
        <v>188</v>
      </c>
      <c r="C10" s="12" t="str">
        <f t="shared" si="1"/>
        <v>Basket</v>
      </c>
      <c r="D10" s="13" t="str">
        <f t="shared" si="0"/>
        <v>Quaglia Francesco</v>
      </c>
      <c r="E10" s="14" t="str">
        <f t="shared" si="2"/>
        <v/>
      </c>
    </row>
    <row r="11" spans="1:5" ht="18" customHeight="1" x14ac:dyDescent="0.25">
      <c r="A11" s="10" t="s">
        <v>14</v>
      </c>
      <c r="B11" s="11">
        <v>173</v>
      </c>
      <c r="C11" s="12" t="str">
        <f t="shared" si="1"/>
        <v>Pallavolo</v>
      </c>
      <c r="D11" s="13" t="str">
        <f t="shared" si="0"/>
        <v/>
      </c>
      <c r="E11" s="14" t="str">
        <f t="shared" si="2"/>
        <v>Soffiati Giulio</v>
      </c>
    </row>
    <row r="12" spans="1:5" ht="18" customHeight="1" x14ac:dyDescent="0.25">
      <c r="A12" s="10" t="s">
        <v>15</v>
      </c>
      <c r="B12" s="11">
        <v>177</v>
      </c>
      <c r="C12" s="12" t="str">
        <f t="shared" si="1"/>
        <v>Basket</v>
      </c>
      <c r="D12" s="13" t="str">
        <f t="shared" si="0"/>
        <v>Tacchella Renato</v>
      </c>
      <c r="E12" s="14" t="str">
        <f t="shared" si="2"/>
        <v/>
      </c>
    </row>
    <row r="13" spans="1:5" ht="18" customHeight="1" x14ac:dyDescent="0.25">
      <c r="A13" s="10" t="s">
        <v>16</v>
      </c>
      <c r="B13" s="11">
        <v>172</v>
      </c>
      <c r="C13" s="12" t="str">
        <f t="shared" si="1"/>
        <v>Pallavolo</v>
      </c>
      <c r="D13" s="13" t="str">
        <f t="shared" si="0"/>
        <v/>
      </c>
      <c r="E13" s="14" t="str">
        <f t="shared" si="2"/>
        <v>Tesini Giacomo</v>
      </c>
    </row>
    <row r="14" spans="1:5" ht="18" customHeight="1" x14ac:dyDescent="0.25">
      <c r="A14" s="10" t="s">
        <v>17</v>
      </c>
      <c r="B14" s="11">
        <v>182</v>
      </c>
      <c r="C14" s="12" t="str">
        <f t="shared" si="1"/>
        <v>Basket</v>
      </c>
      <c r="D14" s="13" t="str">
        <f t="shared" si="0"/>
        <v>Tessari Franco</v>
      </c>
      <c r="E14" s="14" t="str">
        <f t="shared" si="2"/>
        <v/>
      </c>
    </row>
    <row r="15" spans="1:5" ht="18" customHeight="1" x14ac:dyDescent="0.25">
      <c r="A15" s="15" t="s">
        <v>18</v>
      </c>
      <c r="B15" s="16">
        <v>187</v>
      </c>
      <c r="C15" s="17" t="str">
        <f>IF(B15&gt;175,"Basket","Pallavolo")</f>
        <v>Basket</v>
      </c>
      <c r="D15" s="18" t="str">
        <f t="shared" si="0"/>
        <v>Villa Luca</v>
      </c>
      <c r="E15" s="19" t="str">
        <f t="shared" si="2"/>
        <v/>
      </c>
    </row>
    <row r="16" spans="1:5" ht="21" customHeight="1" thickBot="1" x14ac:dyDescent="0.35">
      <c r="A16" s="20" t="s">
        <v>19</v>
      </c>
      <c r="B16" s="21">
        <f>COUNTIF(B3:B15,"&gt;0")</f>
        <v>13</v>
      </c>
      <c r="C16" s="22"/>
      <c r="D16" s="21">
        <f>COUNTIFS(B3:B15,"&gt;175",C3:C15,"Basket")</f>
        <v>6</v>
      </c>
      <c r="E16" s="23">
        <f>COUNTIFS(B3:B15,"&lt;=175",C3:C15,"Pallavolo")</f>
        <v>7</v>
      </c>
    </row>
    <row r="17" spans="1:5" ht="18" customHeight="1" thickTop="1" x14ac:dyDescent="0.25">
      <c r="A17" s="24" t="s">
        <v>20</v>
      </c>
      <c r="B17" s="25" t="s">
        <v>21</v>
      </c>
      <c r="C17" s="26"/>
      <c r="D17" s="27"/>
      <c r="E17" s="14"/>
    </row>
    <row r="18" spans="1:5" ht="18" customHeight="1" x14ac:dyDescent="0.25">
      <c r="A18" s="28" t="s">
        <v>22</v>
      </c>
      <c r="B18" s="29">
        <f>MIN(B3:B15)</f>
        <v>170</v>
      </c>
      <c r="C18" s="26"/>
      <c r="D18" s="27"/>
      <c r="E18" s="14"/>
    </row>
    <row r="19" spans="1:5" ht="18" customHeight="1" x14ac:dyDescent="0.25">
      <c r="A19" s="30" t="s">
        <v>23</v>
      </c>
      <c r="B19" s="31">
        <f>AVERAGE(B3:B15)</f>
        <v>177.76923076923077</v>
      </c>
      <c r="C19" s="26"/>
      <c r="D19" s="27"/>
      <c r="E19" s="14"/>
    </row>
    <row r="20" spans="1:5" ht="18" customHeight="1" thickBot="1" x14ac:dyDescent="0.3">
      <c r="A20" s="32" t="s">
        <v>24</v>
      </c>
      <c r="B20" s="33">
        <f>MAX(B3:B15)</f>
        <v>188</v>
      </c>
      <c r="C20" s="34"/>
      <c r="D20" s="35"/>
      <c r="E20" s="36"/>
    </row>
  </sheetData>
  <sheetProtection algorithmName="SHA-512" hashValue="KJ91WzZ4TkUc5jcBhHBe0E0RGi0TSXVg2znXzo7UZG7BsVYWPAvcANL9CV1XrhwwwZs919CS3E3D8E4Hr8DJug==" saltValue="ZblsIfXw/rL2A4nnoBQBTA==" spinCount="100000" sheet="1" objects="1" scenarios="1" selectLockedCells="1" selectUnlockedCells="1"/>
  <mergeCells count="1">
    <mergeCell ref="A1:E1"/>
  </mergeCells>
  <conditionalFormatting sqref="B3:B15">
    <cfRule type="cellIs" dxfId="1" priority="2" operator="greaterThan">
      <formula>175</formula>
    </cfRule>
  </conditionalFormatting>
  <conditionalFormatting sqref="C3:C15">
    <cfRule type="containsText" dxfId="0" priority="1" operator="containsText" text="Pallavolo">
      <formula>NOT(ISERROR(SEARCH("Pallavolo",C3)))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&amp;L&amp;F&amp;CCognome Nome - Classe sez.&amp;RCittà, data corrente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Formule</vt:lpstr>
      <vt:lpstr>Prospetto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C2_Mastermind_Formazione_squadre_SE</dc:title>
  <dc:creator>Flavia Lughezzani</dc:creator>
  <cp:lastModifiedBy>Flavia Lughezzani</cp:lastModifiedBy>
  <dcterms:created xsi:type="dcterms:W3CDTF">2016-01-25T18:32:26Z</dcterms:created>
  <dcterms:modified xsi:type="dcterms:W3CDTF">2016-01-25T18:33:16Z</dcterms:modified>
</cp:coreProperties>
</file>